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0downloads\_2022-1\"/>
    </mc:Choice>
  </mc:AlternateContent>
  <bookViews>
    <workbookView xWindow="0" yWindow="0" windowWidth="28800" windowHeight="11790"/>
  </bookViews>
  <sheets>
    <sheet name="Лист2" sheetId="3" r:id="rId1"/>
  </sheets>
  <definedNames>
    <definedName name="_xlnm._FilterDatabase" localSheetId="0" hidden="1">Лист2!$A$3:$J$41</definedName>
  </definedNames>
  <calcPr calcId="162913"/>
</workbook>
</file>

<file path=xl/calcChain.xml><?xml version="1.0" encoding="utf-8"?>
<calcChain xmlns="http://schemas.openxmlformats.org/spreadsheetml/2006/main">
  <c r="J5" i="3" l="1"/>
  <c r="L5" i="3" l="1"/>
  <c r="M5" i="3"/>
  <c r="J37" i="3"/>
  <c r="J41" i="3"/>
  <c r="J38" i="3"/>
  <c r="L38" i="3" s="1"/>
  <c r="J34" i="3"/>
  <c r="J20" i="3"/>
  <c r="M20" i="3" s="1"/>
  <c r="J35" i="3"/>
  <c r="J28" i="3"/>
  <c r="M28" i="3" s="1"/>
  <c r="J13" i="3"/>
  <c r="M13" i="3" s="1"/>
  <c r="J14" i="3"/>
  <c r="J21" i="3"/>
  <c r="M21" i="3" s="1"/>
  <c r="J26" i="3"/>
  <c r="M26" i="3" s="1"/>
  <c r="J40" i="3"/>
  <c r="J33" i="3"/>
  <c r="J22" i="3"/>
  <c r="M22" i="3" s="1"/>
  <c r="J16" i="3"/>
  <c r="J29" i="3"/>
  <c r="J31" i="3"/>
  <c r="M31" i="3" s="1"/>
  <c r="J9" i="3"/>
  <c r="L9" i="3" s="1"/>
  <c r="J36" i="3"/>
  <c r="J24" i="3"/>
  <c r="M24" i="3" s="1"/>
  <c r="J17" i="3"/>
  <c r="J30" i="3"/>
  <c r="M30" i="3" s="1"/>
  <c r="J23" i="3"/>
  <c r="M23" i="3" s="1"/>
  <c r="J32" i="3"/>
  <c r="J39" i="3"/>
  <c r="J4" i="3"/>
  <c r="J12" i="3"/>
  <c r="M12" i="3" s="1"/>
  <c r="J19" i="3"/>
  <c r="M19" i="3" s="1"/>
  <c r="J7" i="3"/>
  <c r="L7" i="3" s="1"/>
  <c r="J25" i="3"/>
  <c r="M25" i="3" s="1"/>
  <c r="J11" i="3"/>
  <c r="L11" i="3" s="1"/>
  <c r="J10" i="3"/>
  <c r="L10" i="3" s="1"/>
  <c r="J8" i="3"/>
  <c r="L8" i="3" s="1"/>
  <c r="J27" i="3"/>
  <c r="M27" i="3" s="1"/>
  <c r="J6" i="3"/>
  <c r="L6" i="3" s="1"/>
  <c r="J15" i="3"/>
  <c r="M15" i="3" s="1"/>
  <c r="J18" i="3"/>
  <c r="L18" i="3" l="1"/>
  <c r="M18" i="3"/>
  <c r="L17" i="3"/>
  <c r="M17" i="3"/>
  <c r="M33" i="3"/>
  <c r="L33" i="3"/>
  <c r="L40" i="3"/>
  <c r="M40" i="3"/>
  <c r="M34" i="3"/>
  <c r="L34" i="3"/>
  <c r="L36" i="3"/>
  <c r="M36" i="3"/>
  <c r="L35" i="3"/>
  <c r="M35" i="3"/>
  <c r="M37" i="3"/>
  <c r="L37" i="3"/>
  <c r="M32" i="3"/>
  <c r="L32" i="3"/>
  <c r="L29" i="3"/>
  <c r="M29" i="3"/>
  <c r="M41" i="3"/>
  <c r="L41" i="3"/>
  <c r="L39" i="3"/>
  <c r="M39" i="3"/>
  <c r="M16" i="3"/>
  <c r="L16" i="3"/>
  <c r="L30" i="3"/>
  <c r="M7" i="3"/>
  <c r="L20" i="3"/>
  <c r="L19" i="3"/>
  <c r="L26" i="3"/>
  <c r="L27" i="3"/>
  <c r="M9" i="3"/>
  <c r="M8" i="3"/>
  <c r="L31" i="3"/>
  <c r="M10" i="3"/>
  <c r="L13" i="3"/>
  <c r="L25" i="3"/>
  <c r="L22" i="3"/>
  <c r="L15" i="3"/>
  <c r="L24" i="3"/>
  <c r="M6" i="3"/>
  <c r="L12" i="3"/>
  <c r="L4" i="3"/>
  <c r="M4" i="3"/>
  <c r="L21" i="3"/>
  <c r="L14" i="3"/>
  <c r="M14" i="3"/>
  <c r="M11" i="3"/>
  <c r="L23" i="3"/>
  <c r="L28" i="3"/>
  <c r="M38" i="3"/>
</calcChain>
</file>

<file path=xl/sharedStrings.xml><?xml version="1.0" encoding="utf-8"?>
<sst xmlns="http://schemas.openxmlformats.org/spreadsheetml/2006/main" count="89" uniqueCount="89">
  <si>
    <t>№1 мектеп-лицей</t>
  </si>
  <si>
    <t>№2 ОМ</t>
  </si>
  <si>
    <t>№3 ОМ</t>
  </si>
  <si>
    <t>№4 ОМ</t>
  </si>
  <si>
    <t>№5 ОМ</t>
  </si>
  <si>
    <t>А.Байтұрсынов ОМ</t>
  </si>
  <si>
    <t>А.Бөкейханов ОМ</t>
  </si>
  <si>
    <t>А.Шынасилов ОМ</t>
  </si>
  <si>
    <t>Абай ОМ</t>
  </si>
  <si>
    <t>Ақбұлақ ОМ</t>
  </si>
  <si>
    <t>Ақтоған ОМ</t>
  </si>
  <si>
    <t>Ақыртөбе ОМ</t>
  </si>
  <si>
    <t>Алғабас ОМ</t>
  </si>
  <si>
    <t>Б.Момышұлы ОМ</t>
  </si>
  <si>
    <t>Бәйтелі БМ</t>
  </si>
  <si>
    <t>Бірлес ОМ</t>
  </si>
  <si>
    <t>Болтай батыр ОМ</t>
  </si>
  <si>
    <t>Ғ.Мұратбаев БМ</t>
  </si>
  <si>
    <t>Жалпақсаз БМ</t>
  </si>
  <si>
    <t>Жамбыл ОМ</t>
  </si>
  <si>
    <t>Көкарык БМ</t>
  </si>
  <si>
    <t>Қ.Сатпаев ОМ</t>
  </si>
  <si>
    <t>Қ.Сұлтанбеков ОМ</t>
  </si>
  <si>
    <t>Қорағаты ОМ</t>
  </si>
  <si>
    <t>Құлан МГ</t>
  </si>
  <si>
    <t>М.Горький ОМ</t>
  </si>
  <si>
    <t>М.Әуезов ОМ</t>
  </si>
  <si>
    <t>Малдыбай ОМ</t>
  </si>
  <si>
    <t>Мамай-Қайыңды БМ</t>
  </si>
  <si>
    <t>Р.Смаилов ОМ</t>
  </si>
  <si>
    <t>Сөгеті БМ</t>
  </si>
  <si>
    <t>Т.Әубакіров НМ</t>
  </si>
  <si>
    <t>Т.Рысқұлов МЛ</t>
  </si>
  <si>
    <t>Тасшолақ БМ</t>
  </si>
  <si>
    <t>Ш.Уәлиханов ОМ</t>
  </si>
  <si>
    <t>Шолақ-қайыңды БМ</t>
  </si>
  <si>
    <t>Ы.Алтынсарин ОМ</t>
  </si>
  <si>
    <t>Ю.Гагарин НМ</t>
  </si>
  <si>
    <t>Тақырыптарды толтыру %</t>
  </si>
  <si>
    <t>Бағалар қойылған журналдар саны</t>
  </si>
  <si>
    <t>Жоспарлауды жүргізу %, не менее 90 %</t>
  </si>
  <si>
    <t>Журналды уақытылы жүргізу, %, не менее 70 %</t>
  </si>
  <si>
    <t>Журналды жүргізу %, не менее 90 %</t>
  </si>
  <si>
    <t>Білім беру мекемесі</t>
  </si>
  <si>
    <t>орын</t>
  </si>
  <si>
    <t>Ү/Т бар сабақтардың %, не менее 90 %</t>
  </si>
  <si>
    <t>ҮТ уақытылы толтыру %,не менее 85 % %</t>
  </si>
  <si>
    <t>Айырмашылық</t>
  </si>
  <si>
    <t>Қосынды  31.01.2022- 31.01.2022</t>
  </si>
  <si>
    <t>Қосынды  31.01.2022- 01.02.2022</t>
  </si>
  <si>
    <t>Белсенділік мониторингі Kundelik.kz 31.01.2022- 01.02.2022</t>
  </si>
  <si>
    <t>657 из 659</t>
  </si>
  <si>
    <t>146 из 146</t>
  </si>
  <si>
    <t>241 из 252</t>
  </si>
  <si>
    <t>154 из 154</t>
  </si>
  <si>
    <t>251 из 252</t>
  </si>
  <si>
    <t>296 из 296</t>
  </si>
  <si>
    <t>875 из 876</t>
  </si>
  <si>
    <t>177 из 177</t>
  </si>
  <si>
    <t>274 из 274</t>
  </si>
  <si>
    <t>275 из 275</t>
  </si>
  <si>
    <t>443 из 444</t>
  </si>
  <si>
    <t>265 из 265</t>
  </si>
  <si>
    <t>502 из 502</t>
  </si>
  <si>
    <t>32 из 32</t>
  </si>
  <si>
    <t>649 из 649</t>
  </si>
  <si>
    <t>182 из 184</t>
  </si>
  <si>
    <t>428 из 428</t>
  </si>
  <si>
    <t>45 из 45</t>
  </si>
  <si>
    <t>39 из 39</t>
  </si>
  <si>
    <t>376 из 379</t>
  </si>
  <si>
    <t>46 из 46</t>
  </si>
  <si>
    <t>430 из 436</t>
  </si>
  <si>
    <t>293 из 294</t>
  </si>
  <si>
    <t>171 из 171</t>
  </si>
  <si>
    <t>595 из 598</t>
  </si>
  <si>
    <t>596 из 596</t>
  </si>
  <si>
    <t>144 из 149</t>
  </si>
  <si>
    <t>128 из 128</t>
  </si>
  <si>
    <t>33 из 34</t>
  </si>
  <si>
    <t>238 из 238</t>
  </si>
  <si>
    <t>41 из 41</t>
  </si>
  <si>
    <t>105 из 105</t>
  </si>
  <si>
    <t>873 из 879</t>
  </si>
  <si>
    <t>37 из 37</t>
  </si>
  <si>
    <t>237 из 237</t>
  </si>
  <si>
    <t>31 из 32</t>
  </si>
  <si>
    <t>138 из 138</t>
  </si>
  <si>
    <t>229 из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</si>
</sst>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b/>
      <sz val="16"/>
      <color rgb="FFFF0000"/>
      <name val="Calibri"/>
      <charset val="204"/>
      <scheme val="minor"/>
    </font>
    <font>
      <b/>
      <sz val="11"/>
      <color rgb="FF666666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CF2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6">
    <xf numFmtId="0" fontId="0" fillId="0" borderId="0" xfId="0" applyNumberFormat="1"/>
    <xf numFmtId="0" fontId="1" fillId="0" borderId="0" xfId="0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/>
    <xf numFmtId="0" fontId="6" fillId="5" borderId="0" xfId="0" applyNumberFormat="1" applyFont="1" applyFill="1"/>
    <xf numFmtId="0" fontId="6" fillId="3" borderId="0" xfId="0" applyNumberFormat="1" applyFont="1" applyFill="1"/>
    <xf numFmtId="0" fontId="6" fillId="6" borderId="0" xfId="0" applyNumberFormat="1" applyFont="1" applyFill="1"/>
    <xf numFmtId="0" fontId="6" fillId="7" borderId="0" xfId="0" applyNumberFormat="1" applyFont="1" applyFill="1"/>
    <xf numFmtId="0" fontId="4" fillId="5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5050"/>
      <color rgb="FFFF000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sqref="A1:M41"/>
    </sheetView>
  </sheetViews>
  <sheetFormatPr defaultRowHeight="15"/>
  <cols>
    <col min="1" max="1" width="4.109375" customWidth="1"/>
    <col min="2" max="2" width="17.44140625" customWidth="1"/>
    <col min="3" max="3" width="10" customWidth="1"/>
    <col min="4" max="4" width="10.77734375" customWidth="1"/>
    <col min="5" max="5" width="8.109375" customWidth="1"/>
    <col min="6" max="6" width="9.88671875" customWidth="1"/>
    <col min="7" max="7" width="11.109375" customWidth="1"/>
    <col min="8" max="8" width="10" customWidth="1"/>
    <col min="9" max="9" width="11.5546875" customWidth="1"/>
    <col min="11" max="12" width="8.88671875" customWidth="1"/>
    <col min="13" max="13" width="8.77734375" style="8" customWidth="1"/>
  </cols>
  <sheetData>
    <row r="1" spans="1:13" ht="20.25">
      <c r="B1" s="1" t="s">
        <v>50</v>
      </c>
    </row>
    <row r="2" spans="1:13" ht="15.75" thickBot="1"/>
    <row r="3" spans="1:13" ht="75.75" thickBot="1">
      <c r="A3" s="2" t="s">
        <v>44</v>
      </c>
      <c r="B3" s="2" t="s">
        <v>43</v>
      </c>
      <c r="C3" s="2" t="s">
        <v>45</v>
      </c>
      <c r="D3" s="2" t="s">
        <v>46</v>
      </c>
      <c r="E3" s="2" t="s">
        <v>38</v>
      </c>
      <c r="F3" s="2" t="s">
        <v>40</v>
      </c>
      <c r="G3" s="2" t="s">
        <v>39</v>
      </c>
      <c r="H3" s="2" t="s">
        <v>42</v>
      </c>
      <c r="I3" s="2" t="s">
        <v>41</v>
      </c>
      <c r="J3" s="2" t="s">
        <v>49</v>
      </c>
      <c r="K3" s="2" t="s">
        <v>48</v>
      </c>
      <c r="L3" s="2" t="s">
        <v>47</v>
      </c>
    </row>
    <row r="4" spans="1:13" s="6" customFormat="1" ht="16.5" thickBot="1">
      <c r="A4" s="5">
        <v>1</v>
      </c>
      <c r="B4" s="3" t="s">
        <v>9</v>
      </c>
      <c r="C4" s="4">
        <v>100</v>
      </c>
      <c r="D4" s="4">
        <v>100</v>
      </c>
      <c r="E4" s="4">
        <v>100</v>
      </c>
      <c r="F4" s="4">
        <v>100</v>
      </c>
      <c r="G4" s="4" t="s">
        <v>60</v>
      </c>
      <c r="H4" s="4">
        <v>100</v>
      </c>
      <c r="I4" s="4">
        <v>100</v>
      </c>
      <c r="J4" s="7">
        <f>+C4+D4+E4+F4+H4+I4</f>
        <v>600</v>
      </c>
      <c r="K4" s="7">
        <v>600</v>
      </c>
      <c r="L4" s="4">
        <f>+J4-K4</f>
        <v>0</v>
      </c>
      <c r="M4" s="12" t="str">
        <f>IF(J4=600,"керемет",IF(J4&lt;580,"нашар",IF(J4&lt;590,"төмен",IF(J4&lt;595,"орташа","жақсы"))))</f>
        <v>керемет</v>
      </c>
    </row>
    <row r="5" spans="1:13" s="6" customFormat="1" ht="16.5" thickBot="1">
      <c r="A5" s="5">
        <v>2</v>
      </c>
      <c r="B5" s="3" t="s">
        <v>14</v>
      </c>
      <c r="C5" s="4">
        <v>100</v>
      </c>
      <c r="D5" s="4">
        <v>100</v>
      </c>
      <c r="E5" s="4">
        <v>100</v>
      </c>
      <c r="F5" s="4">
        <v>100</v>
      </c>
      <c r="G5" s="4" t="s">
        <v>64</v>
      </c>
      <c r="H5" s="4">
        <v>100</v>
      </c>
      <c r="I5" s="4">
        <v>100</v>
      </c>
      <c r="J5" s="7">
        <f>+C5+D5+E5+F5+H5+I5</f>
        <v>600</v>
      </c>
      <c r="K5" s="7">
        <v>600</v>
      </c>
      <c r="L5" s="4">
        <f>+J5-K5</f>
        <v>0</v>
      </c>
      <c r="M5" s="12" t="str">
        <f>IF(J5=600,"керемет",IF(J5&lt;580,"нашар",IF(J5&lt;590,"төмен",IF(J5&lt;595,"орташа","жақсы"))))</f>
        <v>керемет</v>
      </c>
    </row>
    <row r="6" spans="1:13" s="6" customFormat="1" ht="16.5" thickBot="1">
      <c r="A6" s="5">
        <v>3</v>
      </c>
      <c r="B6" s="3" t="s">
        <v>18</v>
      </c>
      <c r="C6" s="4">
        <v>100</v>
      </c>
      <c r="D6" s="4">
        <v>100</v>
      </c>
      <c r="E6" s="4">
        <v>100</v>
      </c>
      <c r="F6" s="4">
        <v>100</v>
      </c>
      <c r="G6" s="4" t="s">
        <v>69</v>
      </c>
      <c r="H6" s="4">
        <v>100</v>
      </c>
      <c r="I6" s="4">
        <v>100</v>
      </c>
      <c r="J6" s="7">
        <f>+C6+D6+E6+F6+H6+I6</f>
        <v>600</v>
      </c>
      <c r="K6" s="7">
        <v>600</v>
      </c>
      <c r="L6" s="4">
        <f t="shared" ref="L6:L11" si="0">+J6-K6</f>
        <v>0</v>
      </c>
      <c r="M6" s="12" t="str">
        <f>IF(J6=600,"керемет",IF(J6&lt;580,"нашар",IF(J6&lt;590,"төмен",IF(J6&lt;595,"орташа","жақсы"))))</f>
        <v>керемет</v>
      </c>
    </row>
    <row r="7" spans="1:13" s="6" customFormat="1" ht="16.5" thickBot="1">
      <c r="A7" s="5">
        <v>4</v>
      </c>
      <c r="B7" s="3" t="s">
        <v>29</v>
      </c>
      <c r="C7" s="4">
        <v>100</v>
      </c>
      <c r="D7" s="4">
        <v>100</v>
      </c>
      <c r="E7" s="4">
        <v>100</v>
      </c>
      <c r="F7" s="4">
        <v>100</v>
      </c>
      <c r="G7" s="4" t="s">
        <v>80</v>
      </c>
      <c r="H7" s="4">
        <v>100</v>
      </c>
      <c r="I7" s="4">
        <v>100</v>
      </c>
      <c r="J7" s="7">
        <f>+C7+D7+E7+F7+H7+I7</f>
        <v>600</v>
      </c>
      <c r="K7" s="7">
        <v>600</v>
      </c>
      <c r="L7" s="4">
        <f t="shared" si="0"/>
        <v>0</v>
      </c>
      <c r="M7" s="12" t="str">
        <f>IF(J7=600,"керемет",IF(J7&lt;580,"нашар",IF(J7&lt;590,"төмен",IF(J7&lt;595,"орташа","жақсы"))))</f>
        <v>керемет</v>
      </c>
    </row>
    <row r="8" spans="1:13" s="6" customFormat="1" ht="16.5" thickBot="1">
      <c r="A8" s="5">
        <v>5</v>
      </c>
      <c r="B8" s="3" t="s">
        <v>31</v>
      </c>
      <c r="C8" s="4">
        <v>100</v>
      </c>
      <c r="D8" s="4">
        <v>100</v>
      </c>
      <c r="E8" s="4">
        <v>100</v>
      </c>
      <c r="F8" s="4">
        <v>100</v>
      </c>
      <c r="G8" s="4" t="s">
        <v>82</v>
      </c>
      <c r="H8" s="4">
        <v>100</v>
      </c>
      <c r="I8" s="4">
        <v>100</v>
      </c>
      <c r="J8" s="7">
        <f>+C8+D8+E8+F8+H8+I8</f>
        <v>600</v>
      </c>
      <c r="K8" s="7">
        <v>600</v>
      </c>
      <c r="L8" s="4">
        <f t="shared" si="0"/>
        <v>0</v>
      </c>
      <c r="M8" s="12" t="str">
        <f>IF(J8=600,"керемет",IF(J8&lt;580,"нашар",IF(J8&lt;590,"төмен",IF(J8&lt;595,"орташа","жақсы"))))</f>
        <v>керемет</v>
      </c>
    </row>
    <row r="9" spans="1:13" s="6" customFormat="1" ht="16.5" thickBot="1">
      <c r="A9" s="5">
        <v>6</v>
      </c>
      <c r="B9" s="3" t="s">
        <v>33</v>
      </c>
      <c r="C9" s="4">
        <v>100</v>
      </c>
      <c r="D9" s="4">
        <v>100</v>
      </c>
      <c r="E9" s="4">
        <v>100</v>
      </c>
      <c r="F9" s="4">
        <v>100</v>
      </c>
      <c r="G9" s="4" t="s">
        <v>84</v>
      </c>
      <c r="H9" s="4">
        <v>100</v>
      </c>
      <c r="I9" s="4">
        <v>100</v>
      </c>
      <c r="J9" s="7">
        <f>+C9+D9+E9+F9+H9+I9</f>
        <v>600</v>
      </c>
      <c r="K9" s="7">
        <v>600</v>
      </c>
      <c r="L9" s="4">
        <f t="shared" si="0"/>
        <v>0</v>
      </c>
      <c r="M9" s="12" t="str">
        <f>IF(J9=600,"керемет",IF(J9&lt;580,"нашар",IF(J9&lt;590,"төмен",IF(J9&lt;595,"орташа","жақсы"))))</f>
        <v>керемет</v>
      </c>
    </row>
    <row r="10" spans="1:13" s="6" customFormat="1" ht="16.5" thickBot="1">
      <c r="A10" s="5">
        <v>7</v>
      </c>
      <c r="B10" s="3" t="s">
        <v>36</v>
      </c>
      <c r="C10" s="4">
        <v>100</v>
      </c>
      <c r="D10" s="4">
        <v>100</v>
      </c>
      <c r="E10" s="4">
        <v>100</v>
      </c>
      <c r="F10" s="4">
        <v>100</v>
      </c>
      <c r="G10" s="4" t="s">
        <v>87</v>
      </c>
      <c r="H10" s="4">
        <v>100</v>
      </c>
      <c r="I10" s="4">
        <v>100</v>
      </c>
      <c r="J10" s="7">
        <f>+C10+D10+E10+F10+H10+I10</f>
        <v>600</v>
      </c>
      <c r="K10" s="7">
        <v>600</v>
      </c>
      <c r="L10" s="4">
        <f t="shared" si="0"/>
        <v>0</v>
      </c>
      <c r="M10" s="12" t="str">
        <f>IF(J10=600,"керемет",IF(J10&lt;580,"нашар",IF(J10&lt;590,"төмен",IF(J10&lt;595,"орташа","жақсы"))))</f>
        <v>керемет</v>
      </c>
    </row>
    <row r="11" spans="1:13" s="6" customFormat="1" ht="16.5" thickBot="1">
      <c r="A11" s="5">
        <v>8</v>
      </c>
      <c r="B11" s="3" t="s">
        <v>37</v>
      </c>
      <c r="C11" s="4">
        <v>100</v>
      </c>
      <c r="D11" s="4">
        <v>100</v>
      </c>
      <c r="E11" s="4">
        <v>100</v>
      </c>
      <c r="F11" s="4">
        <v>100</v>
      </c>
      <c r="G11" s="4" t="s">
        <v>88</v>
      </c>
      <c r="H11" s="4">
        <v>100</v>
      </c>
      <c r="I11" s="4">
        <v>100</v>
      </c>
      <c r="J11" s="7">
        <f>+C11+D11+E11+F11+H11+I11</f>
        <v>600</v>
      </c>
      <c r="K11" s="7">
        <v>600</v>
      </c>
      <c r="L11" s="4">
        <f t="shared" si="0"/>
        <v>0</v>
      </c>
      <c r="M11" s="12" t="str">
        <f>IF(J11=600,"керемет",IF(J11&lt;580,"нашар",IF(J11&lt;590,"төмен",IF(J11&lt;595,"орташа","жақсы"))))</f>
        <v>керемет</v>
      </c>
    </row>
    <row r="12" spans="1:13" s="6" customFormat="1" ht="16.5" thickBot="1">
      <c r="A12" s="5">
        <v>9</v>
      </c>
      <c r="B12" s="3" t="s">
        <v>3</v>
      </c>
      <c r="C12" s="4">
        <v>100</v>
      </c>
      <c r="D12" s="4">
        <v>100</v>
      </c>
      <c r="E12" s="4">
        <v>100</v>
      </c>
      <c r="F12" s="4">
        <v>100</v>
      </c>
      <c r="G12" s="4" t="s">
        <v>54</v>
      </c>
      <c r="H12" s="4">
        <v>100</v>
      </c>
      <c r="I12" s="4">
        <v>99.86</v>
      </c>
      <c r="J12" s="7">
        <f>+C12+D12+E12+F12+H12+I12</f>
        <v>599.86</v>
      </c>
      <c r="K12" s="7">
        <v>600</v>
      </c>
      <c r="L12" s="4">
        <f>+J12-K12</f>
        <v>-0.13999999999998636</v>
      </c>
      <c r="M12" s="9" t="str">
        <f t="shared" ref="M12:M13" si="1">IF(J12=600,"керемет",IF(J12&lt;580,"нашар",IF(J12&lt;590,"төмен",IF(J12&lt;595,"орташа","жақсы"))))</f>
        <v>жақсы</v>
      </c>
    </row>
    <row r="13" spans="1:13" s="6" customFormat="1" ht="16.5" thickBot="1">
      <c r="A13" s="5">
        <v>10</v>
      </c>
      <c r="B13" s="3" t="s">
        <v>16</v>
      </c>
      <c r="C13" s="4">
        <v>100</v>
      </c>
      <c r="D13" s="4">
        <v>100</v>
      </c>
      <c r="E13" s="4">
        <v>100</v>
      </c>
      <c r="F13" s="4">
        <v>100</v>
      </c>
      <c r="G13" s="4" t="s">
        <v>67</v>
      </c>
      <c r="H13" s="4">
        <v>100</v>
      </c>
      <c r="I13" s="4">
        <v>99.82</v>
      </c>
      <c r="J13" s="7">
        <f>+C13+D13+E13+F13+H13+I13</f>
        <v>599.81999999999994</v>
      </c>
      <c r="K13" s="7">
        <v>600</v>
      </c>
      <c r="L13" s="4">
        <f>+J13-K13</f>
        <v>-0.18000000000006366</v>
      </c>
      <c r="M13" s="9" t="str">
        <f t="shared" si="1"/>
        <v>жақсы</v>
      </c>
    </row>
    <row r="14" spans="1:13" s="6" customFormat="1" ht="15.75" thickBot="1">
      <c r="A14" s="5">
        <v>11</v>
      </c>
      <c r="B14" s="3" t="s">
        <v>34</v>
      </c>
      <c r="C14" s="4">
        <v>99.66</v>
      </c>
      <c r="D14" s="4">
        <v>100</v>
      </c>
      <c r="E14" s="4">
        <v>100</v>
      </c>
      <c r="F14" s="4">
        <v>100</v>
      </c>
      <c r="G14" s="4" t="s">
        <v>85</v>
      </c>
      <c r="H14" s="4">
        <v>100</v>
      </c>
      <c r="I14" s="4">
        <v>100</v>
      </c>
      <c r="J14" s="4">
        <f>+C14+D14+E14+F14+H14+I14</f>
        <v>599.66</v>
      </c>
      <c r="K14" s="4">
        <v>599.30999999999995</v>
      </c>
      <c r="L14" s="4">
        <f>+J14-K14</f>
        <v>0.35000000000002274</v>
      </c>
      <c r="M14" s="9" t="str">
        <f>IF(J14=600,"керемет",IF(J14&lt;580,"нашар",IF(J14&lt;590,"төмен",IF(J14&lt;595,"орташа","жақсы"))))</f>
        <v>жақсы</v>
      </c>
    </row>
    <row r="15" spans="1:13" s="6" customFormat="1" ht="16.5" thickBot="1">
      <c r="A15" s="5">
        <v>12</v>
      </c>
      <c r="B15" s="3" t="s">
        <v>7</v>
      </c>
      <c r="C15" s="4">
        <v>100</v>
      </c>
      <c r="D15" s="4">
        <v>100</v>
      </c>
      <c r="E15" s="4">
        <v>99.53</v>
      </c>
      <c r="F15" s="4">
        <v>100</v>
      </c>
      <c r="G15" s="4" t="s">
        <v>58</v>
      </c>
      <c r="H15" s="4">
        <v>100</v>
      </c>
      <c r="I15" s="4">
        <v>100</v>
      </c>
      <c r="J15" s="7">
        <f>+C15+D15+E15+F15+H15+I15</f>
        <v>599.53</v>
      </c>
      <c r="K15" s="7">
        <v>600</v>
      </c>
      <c r="L15" s="4">
        <f>+J15-K15</f>
        <v>-0.47000000000002728</v>
      </c>
      <c r="M15" s="9" t="str">
        <f t="shared" ref="M15:M37" si="2">IF(J15=600,"керемет",IF(J15&lt;580,"нашар",IF(J15&lt;590,"төмен",IF(J15&lt;595,"орташа","жақсы"))))</f>
        <v>жақсы</v>
      </c>
    </row>
    <row r="16" spans="1:13" s="6" customFormat="1" ht="16.5" thickBot="1">
      <c r="A16" s="5">
        <v>13</v>
      </c>
      <c r="B16" s="3" t="s">
        <v>20</v>
      </c>
      <c r="C16" s="4">
        <v>100</v>
      </c>
      <c r="D16" s="4">
        <v>100</v>
      </c>
      <c r="E16" s="4">
        <v>100</v>
      </c>
      <c r="F16" s="4">
        <v>100</v>
      </c>
      <c r="G16" s="4" t="s">
        <v>71</v>
      </c>
      <c r="H16" s="4">
        <v>100</v>
      </c>
      <c r="I16" s="4">
        <v>99.46</v>
      </c>
      <c r="J16" s="7">
        <f>+C16+D16+E16+F16+H16+I16</f>
        <v>599.46</v>
      </c>
      <c r="K16" s="7">
        <v>600</v>
      </c>
      <c r="L16" s="4">
        <f t="shared" ref="L16:L17" si="3">+J16-K16</f>
        <v>-0.53999999999996362</v>
      </c>
      <c r="M16" s="9" t="str">
        <f t="shared" si="2"/>
        <v>жақсы</v>
      </c>
    </row>
    <row r="17" spans="1:13" s="6" customFormat="1" ht="15.75" thickBot="1">
      <c r="A17" s="5">
        <v>14</v>
      </c>
      <c r="B17" s="3" t="s">
        <v>5</v>
      </c>
      <c r="C17" s="4">
        <v>100</v>
      </c>
      <c r="D17" s="4">
        <v>99.37</v>
      </c>
      <c r="E17" s="4">
        <v>100</v>
      </c>
      <c r="F17" s="4">
        <v>100</v>
      </c>
      <c r="G17" s="4" t="s">
        <v>56</v>
      </c>
      <c r="H17" s="4">
        <v>100</v>
      </c>
      <c r="I17" s="4">
        <v>100</v>
      </c>
      <c r="J17" s="4">
        <f>+C17+D17+E17+F17+H17+I17</f>
        <v>599.37</v>
      </c>
      <c r="K17" s="4">
        <v>596.39</v>
      </c>
      <c r="L17" s="4">
        <f t="shared" si="3"/>
        <v>2.9800000000000182</v>
      </c>
      <c r="M17" s="9" t="str">
        <f t="shared" si="2"/>
        <v>жақсы</v>
      </c>
    </row>
    <row r="18" spans="1:13" s="6" customFormat="1" ht="16.5" thickBot="1">
      <c r="A18" s="5">
        <v>15</v>
      </c>
      <c r="B18" s="3" t="s">
        <v>1</v>
      </c>
      <c r="C18" s="4">
        <v>100</v>
      </c>
      <c r="D18" s="4">
        <v>99.31</v>
      </c>
      <c r="E18" s="4">
        <v>100</v>
      </c>
      <c r="F18" s="4">
        <v>100</v>
      </c>
      <c r="G18" s="4" t="s">
        <v>52</v>
      </c>
      <c r="H18" s="4">
        <v>100</v>
      </c>
      <c r="I18" s="4">
        <v>100</v>
      </c>
      <c r="J18" s="7">
        <f>+C18+D18+E18+F18+H18+I18</f>
        <v>599.30999999999995</v>
      </c>
      <c r="K18" s="7">
        <v>600</v>
      </c>
      <c r="L18" s="4">
        <f>+J18-K18</f>
        <v>-0.69000000000005457</v>
      </c>
      <c r="M18" s="9" t="str">
        <f t="shared" si="2"/>
        <v>жақсы</v>
      </c>
    </row>
    <row r="19" spans="1:13" s="6" customFormat="1" ht="15.75" thickBot="1">
      <c r="A19" s="5">
        <v>16</v>
      </c>
      <c r="B19" s="3" t="s">
        <v>13</v>
      </c>
      <c r="C19" s="4">
        <v>99.84</v>
      </c>
      <c r="D19" s="4">
        <v>100</v>
      </c>
      <c r="E19" s="4">
        <v>99.84</v>
      </c>
      <c r="F19" s="4">
        <v>100</v>
      </c>
      <c r="G19" s="4" t="s">
        <v>63</v>
      </c>
      <c r="H19" s="4">
        <v>100</v>
      </c>
      <c r="I19" s="4">
        <v>99.31</v>
      </c>
      <c r="J19" s="4">
        <f>+C19+D19+E19+F19+H19+I19</f>
        <v>598.99</v>
      </c>
      <c r="K19" s="4">
        <v>598.61</v>
      </c>
      <c r="L19" s="4">
        <f>+J19-K19</f>
        <v>0.37999999999999545</v>
      </c>
      <c r="M19" s="9" t="str">
        <f t="shared" si="2"/>
        <v>жақсы</v>
      </c>
    </row>
    <row r="20" spans="1:13" s="6" customFormat="1" ht="15.75" thickBot="1">
      <c r="A20" s="5">
        <v>17</v>
      </c>
      <c r="B20" s="3" t="s">
        <v>4</v>
      </c>
      <c r="C20" s="4">
        <v>100</v>
      </c>
      <c r="D20" s="4">
        <v>99.25</v>
      </c>
      <c r="E20" s="4">
        <v>100</v>
      </c>
      <c r="F20" s="4">
        <v>100</v>
      </c>
      <c r="G20" s="4" t="s">
        <v>55</v>
      </c>
      <c r="H20" s="4">
        <v>99.67</v>
      </c>
      <c r="I20" s="4">
        <v>100</v>
      </c>
      <c r="J20" s="4">
        <f>+C20+D20+E20+F20+H20+I20</f>
        <v>598.92000000000007</v>
      </c>
      <c r="K20" s="4">
        <v>599.34</v>
      </c>
      <c r="L20" s="4">
        <f>+J20-K20</f>
        <v>-0.41999999999995907</v>
      </c>
      <c r="M20" s="9" t="str">
        <f t="shared" si="2"/>
        <v>жақсы</v>
      </c>
    </row>
    <row r="21" spans="1:13" s="6" customFormat="1" ht="15.75" thickBot="1">
      <c r="A21" s="5">
        <v>18</v>
      </c>
      <c r="B21" s="3" t="s">
        <v>12</v>
      </c>
      <c r="C21" s="4">
        <v>100</v>
      </c>
      <c r="D21" s="4">
        <v>98.59</v>
      </c>
      <c r="E21" s="4">
        <v>100</v>
      </c>
      <c r="F21" s="4">
        <v>100</v>
      </c>
      <c r="G21" s="4" t="s">
        <v>62</v>
      </c>
      <c r="H21" s="4">
        <v>100</v>
      </c>
      <c r="I21" s="4">
        <v>100</v>
      </c>
      <c r="J21" s="4">
        <f>+C21+D21+E21+F21+H21+I21</f>
        <v>598.59</v>
      </c>
      <c r="K21" s="4">
        <v>597.92000000000007</v>
      </c>
      <c r="L21" s="4">
        <f>+J21-K21</f>
        <v>0.66999999999995907</v>
      </c>
      <c r="M21" s="9" t="str">
        <f t="shared" si="2"/>
        <v>жақсы</v>
      </c>
    </row>
    <row r="22" spans="1:13" s="6" customFormat="1" ht="16.5" thickBot="1">
      <c r="A22" s="5">
        <v>19</v>
      </c>
      <c r="B22" s="3" t="s">
        <v>27</v>
      </c>
      <c r="C22" s="4">
        <v>100</v>
      </c>
      <c r="D22" s="4">
        <v>99.23</v>
      </c>
      <c r="E22" s="4">
        <v>99.35</v>
      </c>
      <c r="F22" s="4">
        <v>100</v>
      </c>
      <c r="G22" s="4" t="s">
        <v>78</v>
      </c>
      <c r="H22" s="4">
        <v>100</v>
      </c>
      <c r="I22" s="4">
        <v>100</v>
      </c>
      <c r="J22" s="7">
        <f>+C22+D22+E22+F22+H22+I22</f>
        <v>598.58000000000004</v>
      </c>
      <c r="K22" s="7">
        <v>600</v>
      </c>
      <c r="L22" s="4">
        <f>+J22-K22</f>
        <v>-1.4199999999999591</v>
      </c>
      <c r="M22" s="9" t="str">
        <f t="shared" si="2"/>
        <v>жақсы</v>
      </c>
    </row>
    <row r="23" spans="1:13" s="6" customFormat="1" ht="15.75" thickBot="1">
      <c r="A23" s="5">
        <v>20</v>
      </c>
      <c r="B23" s="3" t="s">
        <v>8</v>
      </c>
      <c r="C23" s="4">
        <v>100</v>
      </c>
      <c r="D23" s="4">
        <v>99.65</v>
      </c>
      <c r="E23" s="4">
        <v>100</v>
      </c>
      <c r="F23" s="4">
        <v>100</v>
      </c>
      <c r="G23" s="4" t="s">
        <v>59</v>
      </c>
      <c r="H23" s="4">
        <v>100</v>
      </c>
      <c r="I23" s="4">
        <v>98.88</v>
      </c>
      <c r="J23" s="4">
        <f>+C23+D23+E23+F23+H23+I23</f>
        <v>598.53</v>
      </c>
      <c r="K23" s="4">
        <v>597.19000000000005</v>
      </c>
      <c r="L23" s="4">
        <f>+J23-K23</f>
        <v>1.3399999999999181</v>
      </c>
      <c r="M23" s="9" t="str">
        <f t="shared" si="2"/>
        <v>жақсы</v>
      </c>
    </row>
    <row r="24" spans="1:13" s="6" customFormat="1" ht="15.75" thickBot="1">
      <c r="A24" s="5">
        <v>21</v>
      </c>
      <c r="B24" s="3" t="s">
        <v>17</v>
      </c>
      <c r="C24" s="4">
        <v>100</v>
      </c>
      <c r="D24" s="4">
        <v>100</v>
      </c>
      <c r="E24" s="4">
        <v>98.15</v>
      </c>
      <c r="F24" s="4">
        <v>100</v>
      </c>
      <c r="G24" s="4" t="s">
        <v>68</v>
      </c>
      <c r="H24" s="4">
        <v>100</v>
      </c>
      <c r="I24" s="4">
        <v>100</v>
      </c>
      <c r="J24" s="4">
        <f>+C24+D24+E24+F24+H24+I24</f>
        <v>598.15</v>
      </c>
      <c r="K24" s="4">
        <v>596.54999999999995</v>
      </c>
      <c r="L24" s="4">
        <f>+J24-K24</f>
        <v>1.6000000000000227</v>
      </c>
      <c r="M24" s="9" t="str">
        <f t="shared" si="2"/>
        <v>жақсы</v>
      </c>
    </row>
    <row r="25" spans="1:13" s="6" customFormat="1" ht="15.75" thickBot="1">
      <c r="A25" s="5">
        <v>22</v>
      </c>
      <c r="B25" s="3" t="s">
        <v>6</v>
      </c>
      <c r="C25" s="4">
        <v>100</v>
      </c>
      <c r="D25" s="4">
        <v>98.79</v>
      </c>
      <c r="E25" s="4">
        <v>100</v>
      </c>
      <c r="F25" s="4">
        <v>100</v>
      </c>
      <c r="G25" s="4" t="s">
        <v>57</v>
      </c>
      <c r="H25" s="4">
        <v>99.66</v>
      </c>
      <c r="I25" s="4">
        <v>99.54</v>
      </c>
      <c r="J25" s="4">
        <f>+C25+D25+E25+F25+H25+I25</f>
        <v>597.99</v>
      </c>
      <c r="K25" s="4">
        <v>599.55999999999995</v>
      </c>
      <c r="L25" s="4">
        <f>+J25-K25</f>
        <v>-1.5699999999999363</v>
      </c>
      <c r="M25" s="9" t="str">
        <f t="shared" si="2"/>
        <v>жақсы</v>
      </c>
    </row>
    <row r="26" spans="1:13" s="6" customFormat="1" ht="15.75" thickBot="1">
      <c r="A26" s="5">
        <v>23</v>
      </c>
      <c r="B26" s="3" t="s">
        <v>10</v>
      </c>
      <c r="C26" s="4">
        <v>100</v>
      </c>
      <c r="D26" s="4">
        <v>99.38</v>
      </c>
      <c r="E26" s="4">
        <v>100</v>
      </c>
      <c r="F26" s="4">
        <v>100</v>
      </c>
      <c r="G26" s="4" t="s">
        <v>65</v>
      </c>
      <c r="H26" s="4">
        <v>100</v>
      </c>
      <c r="I26" s="4">
        <v>98.07</v>
      </c>
      <c r="J26" s="4">
        <f>+C26+D26+E26+F26+H26+I26</f>
        <v>597.45000000000005</v>
      </c>
      <c r="K26" s="4">
        <v>597.12</v>
      </c>
      <c r="L26" s="4">
        <f>+J26-K26</f>
        <v>0.33000000000004093</v>
      </c>
      <c r="M26" s="9" t="str">
        <f t="shared" si="2"/>
        <v>жақсы</v>
      </c>
    </row>
    <row r="27" spans="1:13" s="6" customFormat="1" ht="15.75" thickBot="1">
      <c r="A27" s="5">
        <v>24</v>
      </c>
      <c r="B27" s="3" t="s">
        <v>28</v>
      </c>
      <c r="C27" s="4">
        <v>100</v>
      </c>
      <c r="D27" s="4">
        <v>100</v>
      </c>
      <c r="E27" s="4">
        <v>100</v>
      </c>
      <c r="F27" s="4">
        <v>100</v>
      </c>
      <c r="G27" s="4" t="s">
        <v>79</v>
      </c>
      <c r="H27" s="4">
        <v>97.44</v>
      </c>
      <c r="I27" s="4">
        <v>100</v>
      </c>
      <c r="J27" s="4">
        <f>+C27+D27+E27+F27+H27+I27</f>
        <v>597.44000000000005</v>
      </c>
      <c r="K27" s="4">
        <v>595.24</v>
      </c>
      <c r="L27" s="4">
        <f>+J27-K27</f>
        <v>2.2000000000000455</v>
      </c>
      <c r="M27" s="9" t="str">
        <f t="shared" si="2"/>
        <v>жақсы</v>
      </c>
    </row>
    <row r="28" spans="1:13" s="6" customFormat="1" ht="15.75" thickBot="1">
      <c r="A28" s="5">
        <v>25</v>
      </c>
      <c r="B28" s="3" t="s">
        <v>21</v>
      </c>
      <c r="C28" s="4">
        <v>100</v>
      </c>
      <c r="D28" s="4">
        <v>99.04</v>
      </c>
      <c r="E28" s="4">
        <v>99.59</v>
      </c>
      <c r="F28" s="4">
        <v>100</v>
      </c>
      <c r="G28" s="4" t="s">
        <v>72</v>
      </c>
      <c r="H28" s="4">
        <v>98.58</v>
      </c>
      <c r="I28" s="4">
        <v>100</v>
      </c>
      <c r="J28" s="4">
        <f>+C28+D28+E28+F28+H28+I28</f>
        <v>597.21</v>
      </c>
      <c r="K28" s="4">
        <v>596.07000000000005</v>
      </c>
      <c r="L28" s="4">
        <f>+J28-K28</f>
        <v>1.1399999999999864</v>
      </c>
      <c r="M28" s="9" t="str">
        <f t="shared" si="2"/>
        <v>жақсы</v>
      </c>
    </row>
    <row r="29" spans="1:13" s="6" customFormat="1" ht="16.5" thickBot="1">
      <c r="A29" s="5">
        <v>26</v>
      </c>
      <c r="B29" s="3" t="s">
        <v>25</v>
      </c>
      <c r="C29" s="4">
        <v>100</v>
      </c>
      <c r="D29" s="4">
        <v>99.84</v>
      </c>
      <c r="E29" s="4">
        <v>98.98</v>
      </c>
      <c r="F29" s="4">
        <v>100</v>
      </c>
      <c r="G29" s="4" t="s">
        <v>76</v>
      </c>
      <c r="H29" s="4">
        <v>100</v>
      </c>
      <c r="I29" s="4">
        <v>98.31</v>
      </c>
      <c r="J29" s="4">
        <f>+C29+D29+E29+F29+H29+I29</f>
        <v>597.13</v>
      </c>
      <c r="K29" s="4">
        <v>599.71</v>
      </c>
      <c r="L29" s="14">
        <f>+J29-K29</f>
        <v>-2.5800000000000409</v>
      </c>
      <c r="M29" s="9" t="str">
        <f t="shared" si="2"/>
        <v>жақсы</v>
      </c>
    </row>
    <row r="30" spans="1:13" s="6" customFormat="1" ht="15.75" thickBot="1">
      <c r="A30" s="5">
        <v>27</v>
      </c>
      <c r="B30" s="3" t="s">
        <v>24</v>
      </c>
      <c r="C30" s="4">
        <v>100</v>
      </c>
      <c r="D30" s="4">
        <v>98.95</v>
      </c>
      <c r="E30" s="4">
        <v>99.6</v>
      </c>
      <c r="F30" s="4">
        <v>100</v>
      </c>
      <c r="G30" s="4" t="s">
        <v>75</v>
      </c>
      <c r="H30" s="4">
        <v>99.6</v>
      </c>
      <c r="I30" s="4">
        <v>98.56</v>
      </c>
      <c r="J30" s="4">
        <f>+C30+D30+E30+F30+H30+I30</f>
        <v>596.71</v>
      </c>
      <c r="K30" s="4">
        <v>597.5</v>
      </c>
      <c r="L30" s="4">
        <f>+J30-K30</f>
        <v>-0.78999999999996362</v>
      </c>
      <c r="M30" s="9" t="str">
        <f t="shared" si="2"/>
        <v>жақсы</v>
      </c>
    </row>
    <row r="31" spans="1:13" s="6" customFormat="1" ht="15.75" thickBot="1">
      <c r="A31" s="5">
        <v>28</v>
      </c>
      <c r="B31" s="3" t="s">
        <v>32</v>
      </c>
      <c r="C31" s="4">
        <v>100</v>
      </c>
      <c r="D31" s="4">
        <v>98.29</v>
      </c>
      <c r="E31" s="4">
        <v>99.9</v>
      </c>
      <c r="F31" s="4">
        <v>100</v>
      </c>
      <c r="G31" s="4" t="s">
        <v>83</v>
      </c>
      <c r="H31" s="4">
        <v>99.4</v>
      </c>
      <c r="I31" s="4">
        <v>98.36</v>
      </c>
      <c r="J31" s="4">
        <f>+C31+D31+E31+F31+H31+I31</f>
        <v>595.95000000000005</v>
      </c>
      <c r="K31" s="4">
        <v>595.56000000000006</v>
      </c>
      <c r="L31" s="4">
        <f>+J31-K31</f>
        <v>0.38999999999998636</v>
      </c>
      <c r="M31" s="9" t="str">
        <f t="shared" si="2"/>
        <v>жақсы</v>
      </c>
    </row>
    <row r="32" spans="1:13" s="6" customFormat="1" ht="15.75" thickBot="1">
      <c r="A32" s="5">
        <v>29</v>
      </c>
      <c r="B32" s="3" t="s">
        <v>19</v>
      </c>
      <c r="C32" s="4">
        <v>99.78</v>
      </c>
      <c r="D32" s="4">
        <v>98.36</v>
      </c>
      <c r="E32" s="4">
        <v>99.56</v>
      </c>
      <c r="F32" s="4">
        <v>100</v>
      </c>
      <c r="G32" s="4" t="s">
        <v>70</v>
      </c>
      <c r="H32" s="4">
        <v>99.11</v>
      </c>
      <c r="I32" s="4">
        <v>98.82</v>
      </c>
      <c r="J32" s="4">
        <f>+C32+D32+E32+F32+H32+I32</f>
        <v>595.63</v>
      </c>
      <c r="K32" s="4">
        <v>593.30999999999995</v>
      </c>
      <c r="L32" s="4">
        <f>+J32-K32</f>
        <v>2.32000000000005</v>
      </c>
      <c r="M32" s="9" t="str">
        <f t="shared" si="2"/>
        <v>жақсы</v>
      </c>
    </row>
    <row r="33" spans="1:13" s="6" customFormat="1" ht="15.75" thickBot="1">
      <c r="A33" s="5">
        <v>30</v>
      </c>
      <c r="B33" s="3" t="s">
        <v>22</v>
      </c>
      <c r="C33" s="4">
        <v>99.4</v>
      </c>
      <c r="D33" s="4">
        <v>98.62</v>
      </c>
      <c r="E33" s="4">
        <v>99.1</v>
      </c>
      <c r="F33" s="4">
        <v>99.7</v>
      </c>
      <c r="G33" s="4" t="s">
        <v>73</v>
      </c>
      <c r="H33" s="4">
        <v>99.7</v>
      </c>
      <c r="I33" s="4">
        <v>99.05</v>
      </c>
      <c r="J33" s="4">
        <f>+C33+D33+E33+F33+H33+I33</f>
        <v>595.56999999999994</v>
      </c>
      <c r="K33" s="4">
        <v>596.46</v>
      </c>
      <c r="L33" s="4">
        <f>+J33-K33</f>
        <v>-0.89000000000010004</v>
      </c>
      <c r="M33" s="9" t="str">
        <f t="shared" si="2"/>
        <v>жақсы</v>
      </c>
    </row>
    <row r="34" spans="1:13" s="6" customFormat="1" ht="15.75" thickBot="1">
      <c r="A34" s="5">
        <v>31</v>
      </c>
      <c r="B34" s="3" t="s">
        <v>15</v>
      </c>
      <c r="C34" s="4">
        <v>100</v>
      </c>
      <c r="D34" s="4">
        <v>97.94</v>
      </c>
      <c r="E34" s="4">
        <v>100</v>
      </c>
      <c r="F34" s="4">
        <v>100</v>
      </c>
      <c r="G34" s="4" t="s">
        <v>66</v>
      </c>
      <c r="H34" s="4">
        <v>99.1</v>
      </c>
      <c r="I34" s="4">
        <v>98.43</v>
      </c>
      <c r="J34" s="4">
        <f>+C34+D34+E34+F34+H34+I34</f>
        <v>595.47</v>
      </c>
      <c r="K34" s="4">
        <v>596.17000000000007</v>
      </c>
      <c r="L34" s="4">
        <f>+J34-K34</f>
        <v>-0.70000000000004547</v>
      </c>
      <c r="M34" s="9" t="str">
        <f t="shared" si="2"/>
        <v>жақсы</v>
      </c>
    </row>
    <row r="35" spans="1:13" s="6" customFormat="1" ht="16.5" thickBot="1">
      <c r="A35" s="5">
        <v>32</v>
      </c>
      <c r="B35" s="3" t="s">
        <v>23</v>
      </c>
      <c r="C35" s="4">
        <v>100</v>
      </c>
      <c r="D35" s="4">
        <v>100</v>
      </c>
      <c r="E35" s="4">
        <v>100</v>
      </c>
      <c r="F35" s="4">
        <v>100</v>
      </c>
      <c r="G35" s="4" t="s">
        <v>74</v>
      </c>
      <c r="H35" s="4">
        <v>100</v>
      </c>
      <c r="I35" s="4">
        <v>95.43</v>
      </c>
      <c r="J35" s="4">
        <f>+C35+D35+E35+F35+H35+I35</f>
        <v>595.43000000000006</v>
      </c>
      <c r="K35" s="4">
        <v>599.27</v>
      </c>
      <c r="L35" s="14">
        <f>+J35-K35</f>
        <v>-3.8399999999999181</v>
      </c>
      <c r="M35" s="9" t="str">
        <f t="shared" si="2"/>
        <v>жақсы</v>
      </c>
    </row>
    <row r="36" spans="1:13" s="6" customFormat="1" ht="16.5" thickBot="1">
      <c r="A36" s="5">
        <v>33</v>
      </c>
      <c r="B36" s="3" t="s">
        <v>30</v>
      </c>
      <c r="C36" s="4">
        <v>100</v>
      </c>
      <c r="D36" s="4">
        <v>93.55</v>
      </c>
      <c r="E36" s="4">
        <v>100</v>
      </c>
      <c r="F36" s="4">
        <v>100</v>
      </c>
      <c r="G36" s="4" t="s">
        <v>81</v>
      </c>
      <c r="H36" s="4">
        <v>100</v>
      </c>
      <c r="I36" s="4">
        <v>100</v>
      </c>
      <c r="J36" s="4">
        <f>+C36+D36+E36+F36+H36+I36</f>
        <v>593.54999999999995</v>
      </c>
      <c r="K36" s="4">
        <v>585.71</v>
      </c>
      <c r="L36" s="13">
        <f>+J36-K36</f>
        <v>7.8399999999999181</v>
      </c>
      <c r="M36" s="10" t="str">
        <f t="shared" si="2"/>
        <v>орташа</v>
      </c>
    </row>
    <row r="37" spans="1:13" s="6" customFormat="1" ht="16.5" thickBot="1">
      <c r="A37" s="5">
        <v>34</v>
      </c>
      <c r="B37" s="3" t="s">
        <v>26</v>
      </c>
      <c r="C37" s="4">
        <v>100</v>
      </c>
      <c r="D37" s="4">
        <v>95.86</v>
      </c>
      <c r="E37" s="4">
        <v>100</v>
      </c>
      <c r="F37" s="4">
        <v>100</v>
      </c>
      <c r="G37" s="4" t="s">
        <v>77</v>
      </c>
      <c r="H37" s="4">
        <v>97.35</v>
      </c>
      <c r="I37" s="4">
        <v>99.07</v>
      </c>
      <c r="J37" s="7">
        <f>+C37+D37+E37+F37+H37+I37</f>
        <v>592.28</v>
      </c>
      <c r="K37" s="7">
        <v>600</v>
      </c>
      <c r="L37" s="14">
        <f>+J37-K37</f>
        <v>-7.7200000000000273</v>
      </c>
      <c r="M37" s="10" t="str">
        <f t="shared" si="2"/>
        <v>орташа</v>
      </c>
    </row>
    <row r="38" spans="1:13" s="6" customFormat="1" ht="15.75" thickBot="1">
      <c r="A38" s="5">
        <v>35</v>
      </c>
      <c r="B38" s="3" t="s">
        <v>0</v>
      </c>
      <c r="C38" s="4">
        <v>98.61</v>
      </c>
      <c r="D38" s="4">
        <v>93.87</v>
      </c>
      <c r="E38" s="4">
        <v>98.75</v>
      </c>
      <c r="F38" s="4">
        <v>100</v>
      </c>
      <c r="G38" s="4" t="s">
        <v>51</v>
      </c>
      <c r="H38" s="4">
        <v>99.25</v>
      </c>
      <c r="I38" s="4">
        <v>97.43</v>
      </c>
      <c r="J38" s="4">
        <f>+C38+D38+E38+F38+H38+I38</f>
        <v>587.91000000000008</v>
      </c>
      <c r="K38" s="4">
        <v>585.13</v>
      </c>
      <c r="L38" s="4">
        <f>+J38-K38</f>
        <v>2.7800000000000864</v>
      </c>
      <c r="M38" s="11" t="str">
        <f>IF(J38=600,"керемет",IF(J38&lt;580,"нашар",IF(J38&lt;590,"төмен",IF(J38&lt;595,"орташа","жақсы"))))</f>
        <v>төмен</v>
      </c>
    </row>
    <row r="39" spans="1:13" s="6" customFormat="1" ht="16.5" thickBot="1">
      <c r="A39" s="5">
        <v>36</v>
      </c>
      <c r="B39" s="3" t="s">
        <v>11</v>
      </c>
      <c r="C39" s="4">
        <v>99.23</v>
      </c>
      <c r="D39" s="4">
        <v>89.51</v>
      </c>
      <c r="E39" s="4">
        <v>99.81</v>
      </c>
      <c r="F39" s="4">
        <v>99.81</v>
      </c>
      <c r="G39" s="4" t="s">
        <v>61</v>
      </c>
      <c r="H39" s="4">
        <v>99.81</v>
      </c>
      <c r="I39" s="4">
        <v>99.54</v>
      </c>
      <c r="J39" s="4">
        <f>+C39+D39+E39+F39+H39+I39</f>
        <v>587.71</v>
      </c>
      <c r="K39" s="4">
        <v>590.84</v>
      </c>
      <c r="L39" s="14">
        <f t="shared" ref="L39:L41" si="4">+J39-K39</f>
        <v>-3.1299999999999955</v>
      </c>
      <c r="M39" s="11" t="str">
        <f t="shared" ref="M39:M41" si="5">IF(J39=600,"керемет",IF(J39&lt;580,"нашар",IF(J39&lt;590,"төмен",IF(J39&lt;595,"орташа","жақсы"))))</f>
        <v>төмен</v>
      </c>
    </row>
    <row r="40" spans="1:13" s="6" customFormat="1" ht="16.5" thickBot="1">
      <c r="A40" s="5">
        <v>37</v>
      </c>
      <c r="B40" s="3" t="s">
        <v>2</v>
      </c>
      <c r="C40" s="4">
        <v>99.37</v>
      </c>
      <c r="D40" s="4">
        <v>94.7</v>
      </c>
      <c r="E40" s="4">
        <v>99.69</v>
      </c>
      <c r="F40" s="4">
        <v>99.69</v>
      </c>
      <c r="G40" s="4" t="s">
        <v>53</v>
      </c>
      <c r="H40" s="4">
        <v>92.79</v>
      </c>
      <c r="I40" s="4">
        <v>98.84</v>
      </c>
      <c r="J40" s="4">
        <f>+C40+D40+E40+F40+H40+I40</f>
        <v>585.08000000000004</v>
      </c>
      <c r="K40" s="4">
        <v>595.72</v>
      </c>
      <c r="L40" s="14">
        <f t="shared" si="4"/>
        <v>-10.639999999999986</v>
      </c>
      <c r="M40" s="11" t="str">
        <f t="shared" si="5"/>
        <v>төмен</v>
      </c>
    </row>
    <row r="41" spans="1:13" s="6" customFormat="1" ht="16.5" thickBot="1">
      <c r="A41" s="5">
        <v>38</v>
      </c>
      <c r="B41" s="3" t="s">
        <v>35</v>
      </c>
      <c r="C41" s="4">
        <v>100</v>
      </c>
      <c r="D41" s="4">
        <v>100</v>
      </c>
      <c r="E41" s="4">
        <v>100</v>
      </c>
      <c r="F41" s="4">
        <v>100</v>
      </c>
      <c r="G41" s="4" t="s">
        <v>86</v>
      </c>
      <c r="H41" s="4">
        <v>97.67</v>
      </c>
      <c r="I41" s="15">
        <v>85.56</v>
      </c>
      <c r="J41" s="4">
        <f>+C41+D41+E41+F41+H41+I41</f>
        <v>583.23</v>
      </c>
      <c r="K41" s="4">
        <v>595.24</v>
      </c>
      <c r="L41" s="14">
        <f t="shared" si="4"/>
        <v>-12.009999999999991</v>
      </c>
      <c r="M41" s="11" t="str">
        <f t="shared" si="5"/>
        <v>төмен</v>
      </c>
    </row>
  </sheetData>
  <autoFilter ref="A3:J41"/>
  <sortState ref="B4:M41">
    <sortCondition descending="1" ref="J4:J4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</dc:creator>
  <cp:lastModifiedBy>user</cp:lastModifiedBy>
  <dcterms:created xsi:type="dcterms:W3CDTF">2021-09-25T06:58:28Z</dcterms:created>
  <dcterms:modified xsi:type="dcterms:W3CDTF">2022-02-02T09:28:19Z</dcterms:modified>
</cp:coreProperties>
</file>